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server\USERS\SUHEHI\KF 2020\Informasjon\Nettside KF2020\Rutiner og brukerveiledninger\"/>
    </mc:Choice>
  </mc:AlternateContent>
  <xr:revisionPtr revIDLastSave="0" documentId="8_{3DDDE8AE-4360-430F-A685-A8C4BB6991AB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Middelalderruiner fk - oversikt" sheetId="1" r:id="rId1"/>
    <sheet name="Ark1" sheetId="2" r:id="rId2"/>
  </sheets>
  <externalReferences>
    <externalReference r:id="rId3"/>
    <externalReference r:id="rId4"/>
  </externalReferences>
  <definedNames>
    <definedName name="_xlnm._FilterDatabase" localSheetId="0" hidden="1">'Middelalderruiner fk - oversikt'!$A$1:$J$64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1" l="1"/>
  <c r="I37" i="1"/>
  <c r="I29" i="1"/>
  <c r="I26" i="1"/>
  <c r="I33" i="1"/>
  <c r="I2" i="1"/>
  <c r="H64" i="1"/>
  <c r="H63" i="1"/>
  <c r="H60" i="1"/>
  <c r="H59" i="1"/>
  <c r="H58" i="1"/>
  <c r="H55" i="1"/>
  <c r="H48" i="1"/>
  <c r="H46" i="1"/>
  <c r="H40" i="1"/>
  <c r="H39" i="1"/>
  <c r="H37" i="1"/>
  <c r="H35" i="1"/>
  <c r="H34" i="1"/>
  <c r="H33" i="1"/>
  <c r="H31" i="1"/>
  <c r="H29" i="1"/>
  <c r="H28" i="1"/>
  <c r="H26" i="1"/>
  <c r="H18" i="1"/>
  <c r="H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tc={369194B5-2390-4A6A-8E79-A92492BB5A32}</author>
  </authors>
  <commentList>
    <comment ref="J1" authorId="0" shapeId="0" xr:uid="{369194B5-2390-4A6A-8E79-A92492BB5A32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Hvor er disse forpliktelsene "fanget opp", skrevet fra RA?
Svar:
    Ta ut i det vi sender ut til FK.</t>
      </text>
    </comment>
  </commentList>
</comments>
</file>

<file path=xl/sharedStrings.xml><?xml version="1.0" encoding="utf-8"?>
<sst xmlns="http://schemas.openxmlformats.org/spreadsheetml/2006/main" count="417" uniqueCount="193">
  <si>
    <t>KulturminneID</t>
  </si>
  <si>
    <t>3198-2</t>
  </si>
  <si>
    <t>3198-1</t>
  </si>
  <si>
    <t>3198-5</t>
  </si>
  <si>
    <t>6459-2</t>
  </si>
  <si>
    <t>6459-1</t>
  </si>
  <si>
    <t>6869-1</t>
  </si>
  <si>
    <t>7018-1</t>
  </si>
  <si>
    <t>9570-1</t>
  </si>
  <si>
    <t>13036-1</t>
  </si>
  <si>
    <t>15046-1</t>
  </si>
  <si>
    <t>16220-1</t>
  </si>
  <si>
    <t>16337-1</t>
  </si>
  <si>
    <t>16337-2</t>
  </si>
  <si>
    <t>29045-1</t>
  </si>
  <si>
    <t>33323-1</t>
  </si>
  <si>
    <t>34379-6</t>
  </si>
  <si>
    <t>38973-1</t>
  </si>
  <si>
    <t>41993-1</t>
  </si>
  <si>
    <t>44305-1</t>
  </si>
  <si>
    <t>50728-1</t>
  </si>
  <si>
    <t>50755-1</t>
  </si>
  <si>
    <t>52378-1</t>
  </si>
  <si>
    <t>52758-1</t>
  </si>
  <si>
    <t>64166-9</t>
  </si>
  <si>
    <t>64166-4</t>
  </si>
  <si>
    <t>64166-2</t>
  </si>
  <si>
    <t>64166-3</t>
  </si>
  <si>
    <t>64166-1</t>
  </si>
  <si>
    <t>64166-5</t>
  </si>
  <si>
    <t>68483-2</t>
  </si>
  <si>
    <t>71308-2</t>
  </si>
  <si>
    <t>77951-1</t>
  </si>
  <si>
    <t>78946-1</t>
  </si>
  <si>
    <t>79040-1</t>
  </si>
  <si>
    <t>79040-2</t>
  </si>
  <si>
    <t>80125-1</t>
  </si>
  <si>
    <t>80265-1</t>
  </si>
  <si>
    <t>83760-1</t>
  </si>
  <si>
    <t>83760-2</t>
  </si>
  <si>
    <t>84245-2</t>
  </si>
  <si>
    <t>84392-1</t>
  </si>
  <si>
    <t>84401-1</t>
  </si>
  <si>
    <t>84665-1</t>
  </si>
  <si>
    <t>84839-1</t>
  </si>
  <si>
    <t>84839-2</t>
  </si>
  <si>
    <t>85209-1</t>
  </si>
  <si>
    <t>85310-1</t>
  </si>
  <si>
    <t>85612-1</t>
  </si>
  <si>
    <t>85612-2</t>
  </si>
  <si>
    <t>85621-1</t>
  </si>
  <si>
    <t>88381-5</t>
  </si>
  <si>
    <t>88381-2</t>
  </si>
  <si>
    <t>88381-4</t>
  </si>
  <si>
    <t>88381-8</t>
  </si>
  <si>
    <t>88381-3</t>
  </si>
  <si>
    <t>91501-1</t>
  </si>
  <si>
    <t>91719-1</t>
  </si>
  <si>
    <t>91851-2</t>
  </si>
  <si>
    <t>134196-1</t>
  </si>
  <si>
    <t>134196-3</t>
  </si>
  <si>
    <t>134196-2</t>
  </si>
  <si>
    <t>135197-1</t>
  </si>
  <si>
    <t>Navn</t>
  </si>
  <si>
    <t>Fylkeskommune</t>
  </si>
  <si>
    <t>Mo kyrkjeruin</t>
  </si>
  <si>
    <t>Kommune</t>
  </si>
  <si>
    <t>Vestre Slidre</t>
  </si>
  <si>
    <t>Innlandet</t>
  </si>
  <si>
    <t>Hole</t>
  </si>
  <si>
    <t>Viken</t>
  </si>
  <si>
    <t>Storøya kjellerruin 1</t>
  </si>
  <si>
    <t>Storøya kjellerruin 2</t>
  </si>
  <si>
    <t>Storøya kjellerruin 3</t>
  </si>
  <si>
    <t>Viste kirkeruin</t>
  </si>
  <si>
    <t>Randaberg</t>
  </si>
  <si>
    <t>Rogaland</t>
  </si>
  <si>
    <t>Auduns borg</t>
  </si>
  <si>
    <t>Sunnfjord</t>
  </si>
  <si>
    <t>Vestland</t>
  </si>
  <si>
    <t>Reins kloster Kirkeruinen</t>
  </si>
  <si>
    <t>Trøndelag</t>
  </si>
  <si>
    <t>Reins kloster Klosterruinen</t>
  </si>
  <si>
    <t>Indre Fosen</t>
  </si>
  <si>
    <t>Vike kirkeruin</t>
  </si>
  <si>
    <t>Modum</t>
  </si>
  <si>
    <t>Hovedøya St Edmunds kirkeruin</t>
  </si>
  <si>
    <t>Oslo</t>
  </si>
  <si>
    <t>Hovedøya Klosterruinen</t>
  </si>
  <si>
    <t>Hovedøya Portbygningen</t>
  </si>
  <si>
    <t>Kapittelberget kirkeruin</t>
  </si>
  <si>
    <t>Skien</t>
  </si>
  <si>
    <t>Vestfold og Telemark</t>
  </si>
  <si>
    <t>Avaldsnes middelalderruin</t>
  </si>
  <si>
    <t>Karmøy</t>
  </si>
  <si>
    <t>Stein kirkeruin</t>
  </si>
  <si>
    <t>Asak kirkeruin</t>
  </si>
  <si>
    <t>Lillestrøm</t>
  </si>
  <si>
    <t>Clemenskirkeruinen Kvitsøy</t>
  </si>
  <si>
    <t>Kvitsøy</t>
  </si>
  <si>
    <t>Tenor kirkeruin</t>
  </si>
  <si>
    <t>Indre Østfold</t>
  </si>
  <si>
    <t>St Nikolas kirkeruin</t>
  </si>
  <si>
    <t>Sarpsborg</t>
  </si>
  <si>
    <t>Bamble kirkeruin</t>
  </si>
  <si>
    <t>Bamble</t>
  </si>
  <si>
    <t>Alfstad kirkested</t>
  </si>
  <si>
    <t>Østre Toten</t>
  </si>
  <si>
    <t>Halsnøy kloster Sørfløyen</t>
  </si>
  <si>
    <t>Kvinnherad</t>
  </si>
  <si>
    <t>Halsnøy klosterkirke</t>
  </si>
  <si>
    <t>Halsnøy kloster Vestfløyen</t>
  </si>
  <si>
    <t>Halsnøy kloster Nordfløyen</t>
  </si>
  <si>
    <t>Halsnøy kloster Brønnen</t>
  </si>
  <si>
    <t>Halsnøy kloster Klosteranlegget</t>
  </si>
  <si>
    <t>Lyse kloster Klosterruinen</t>
  </si>
  <si>
    <t>Bjørnafjorden</t>
  </si>
  <si>
    <t>Lyse kloster Kirkeruinen</t>
  </si>
  <si>
    <t>Jordkjeller Trondenes</t>
  </si>
  <si>
    <t>Harstad</t>
  </si>
  <si>
    <t>Troms og Finnmark</t>
  </si>
  <si>
    <t>Sverresborg</t>
  </si>
  <si>
    <t>Trondheim</t>
  </si>
  <si>
    <t>Munkeby klosterkirke</t>
  </si>
  <si>
    <t>Levanger</t>
  </si>
  <si>
    <t>Dyste steinalter</t>
  </si>
  <si>
    <t>Holla kirkeruin</t>
  </si>
  <si>
    <t>Nome</t>
  </si>
  <si>
    <t>Valdisholm</t>
  </si>
  <si>
    <t>Asker</t>
  </si>
  <si>
    <t xml:space="preserve">Nesøya Steinkjeller </t>
  </si>
  <si>
    <t>Nesøya Borgen</t>
  </si>
  <si>
    <t>Margaretakirken Maridalen</t>
  </si>
  <si>
    <t>Nes kirkeruin</t>
  </si>
  <si>
    <t>Nes</t>
  </si>
  <si>
    <t>Selje kloster Albanuskirken</t>
  </si>
  <si>
    <t>Stad</t>
  </si>
  <si>
    <t>Selje kloster Klosterruinen</t>
  </si>
  <si>
    <t>Ytre Giske ruin</t>
  </si>
  <si>
    <t>Giske</t>
  </si>
  <si>
    <t>Møre og Romsdal</t>
  </si>
  <si>
    <t>Mariakirken</t>
  </si>
  <si>
    <t>Stavanger</t>
  </si>
  <si>
    <t>Martinskirken</t>
  </si>
  <si>
    <t>Skaun</t>
  </si>
  <si>
    <t>Huseby kirkeruin</t>
  </si>
  <si>
    <t>Selje kloster Sunnivakirken</t>
  </si>
  <si>
    <t>Selje kloster Mikaelshelligdommen</t>
  </si>
  <si>
    <t>Olavsklosteret</t>
  </si>
  <si>
    <t>Roko kirkeruin</t>
  </si>
  <si>
    <t>Løten</t>
  </si>
  <si>
    <t>Frosta</t>
  </si>
  <si>
    <t>Tautra kloster Klosterruinen</t>
  </si>
  <si>
    <t>Tautra kloster Kirkeruinen</t>
  </si>
  <si>
    <t>St Knuts kirkeruin Tilrem</t>
  </si>
  <si>
    <t>Brønnøy</t>
  </si>
  <si>
    <t>Nordland</t>
  </si>
  <si>
    <t>Hamar</t>
  </si>
  <si>
    <t>Domkirkeodden Hamar domkirkeruin</t>
  </si>
  <si>
    <t>Domkirkeodden Bispeborgen</t>
  </si>
  <si>
    <t>Domkirkeodden Korskirken</t>
  </si>
  <si>
    <t>Domkirkeodden Katta</t>
  </si>
  <si>
    <t>Domkirkeodden Kannikegårdene</t>
  </si>
  <si>
    <t>Steinvikholm</t>
  </si>
  <si>
    <t>Stjørdal</t>
  </si>
  <si>
    <t>Mjøskastellet Steinsholmen</t>
  </si>
  <si>
    <t>Ringsaker</t>
  </si>
  <si>
    <t>Borgund-kaupangen</t>
  </si>
  <si>
    <t>Ålesund</t>
  </si>
  <si>
    <t>Værne klolsterruin</t>
  </si>
  <si>
    <t>Moss</t>
  </si>
  <si>
    <t>Steinhuset på Losna</t>
  </si>
  <si>
    <t>Solund</t>
  </si>
  <si>
    <t>Kalkovn Værnes</t>
  </si>
  <si>
    <t>94925-1</t>
  </si>
  <si>
    <t>Fremtidige forpliktelser?</t>
  </si>
  <si>
    <t>Mottatt tilskudd 2006-2019</t>
  </si>
  <si>
    <t>Tilskudd 2020</t>
  </si>
  <si>
    <t>Skjøtsel.</t>
  </si>
  <si>
    <t>Ingen bygningsrester reg.</t>
  </si>
  <si>
    <t>?</t>
  </si>
  <si>
    <t>Konservering.</t>
  </si>
  <si>
    <t>Skjøtsel og UU.</t>
  </si>
  <si>
    <t>Konservering sluttført</t>
  </si>
  <si>
    <t>Konservering påbegynt/pågår</t>
  </si>
  <si>
    <t>Konservering ikke påbegynt</t>
  </si>
  <si>
    <t>Skjøtsel ikke gjennomført</t>
  </si>
  <si>
    <t>Under avklaring</t>
  </si>
  <si>
    <t>FOU - Eget budsjett</t>
  </si>
  <si>
    <t xml:space="preserve">Skjøtsel pågår </t>
  </si>
  <si>
    <r>
      <t xml:space="preserve">Tilstandsgrad
</t>
    </r>
    <r>
      <rPr>
        <i/>
        <sz val="9"/>
        <color theme="1"/>
        <rFont val="Calibri"/>
        <family val="2"/>
        <scheme val="minor"/>
      </rPr>
      <t xml:space="preserve">De som ikke har TG1, har enten TG 2 eller 3, men dette har foreløpig ikke RA oppdatert nærmere. Det er behov for å se nærmere på indikatorer for tilstandsregistrering av denne gruppen kulturminner. </t>
    </r>
  </si>
  <si>
    <r>
      <t xml:space="preserve">Status konservering med tilskudd fra Riksantikvaren
</t>
    </r>
    <r>
      <rPr>
        <i/>
        <sz val="9"/>
        <color theme="1"/>
        <rFont val="Calibri"/>
        <family val="2"/>
        <scheme val="minor"/>
      </rPr>
      <t xml:space="preserve">Dette er status for de enkelte objektene, med bakgrunn i tilskudd og arbeid som er utført som en del av Riksantikvarens ruinsprosjekt.   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</si>
  <si>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Status skjøtsel med tilskudd fra Riksantikvaren
</t>
    </r>
    <r>
      <rPr>
        <i/>
        <sz val="9"/>
        <color theme="1"/>
        <rFont val="Calibri"/>
        <family val="2"/>
        <scheme val="minor"/>
      </rPr>
      <t>Dette er status for de enkelte objektene, med bakgrunn i tilskudd og skjøtsel som er utført som en del av Riksantikvarens ruinsprosjekt.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</si>
</sst>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0" fillId="0" borderId="10" xfId="0" applyBorder="1"/>
    <xf numFmtId="0" fontId="16" fillId="33" borderId="10" xfId="0" applyFont="1" applyFill="1" applyBorder="1"/>
    <xf numFmtId="0" fontId="1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6" fillId="34" borderId="10" xfId="0" applyFont="1" applyFill="1" applyBorder="1"/>
    <xf numFmtId="164" fontId="1" fillId="0" borderId="10" xfId="42" applyNumberFormat="1" applyFont="1" applyBorder="1"/>
    <xf numFmtId="164" fontId="1" fillId="0" borderId="0" xfId="42" applyNumberFormat="1" applyFont="1"/>
    <xf numFmtId="164" fontId="18" fillId="0" borderId="0" xfId="0" applyNumberFormat="1" applyFont="1"/>
    <xf numFmtId="164" fontId="0" fillId="0" borderId="0" xfId="0" applyNumberFormat="1" applyFont="1"/>
    <xf numFmtId="164" fontId="18" fillId="0" borderId="12" xfId="0" applyNumberFormat="1" applyFont="1" applyBorder="1"/>
    <xf numFmtId="164" fontId="0" fillId="0" borderId="11" xfId="0" applyNumberFormat="1" applyFont="1" applyBorder="1"/>
    <xf numFmtId="164" fontId="18" fillId="0" borderId="10" xfId="42" applyNumberFormat="1" applyFont="1" applyBorder="1"/>
    <xf numFmtId="164" fontId="16" fillId="33" borderId="10" xfId="42" applyNumberFormat="1" applyFont="1" applyFill="1" applyBorder="1"/>
    <xf numFmtId="164" fontId="16" fillId="33" borderId="11" xfId="0" applyNumberFormat="1" applyFont="1" applyFill="1" applyBorder="1" applyAlignment="1">
      <alignment horizontal="left"/>
    </xf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mma" xfId="42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IMO\Ruinprosjektet\&#216;konomi\Ruin%20&#197;rsbudsjett%20og%20regnskap%202006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uinprosjektet\&#216;konomi\Ruin%20Langtidsbudsjett%20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E3">
            <v>1430000</v>
          </cell>
        </row>
        <row r="4">
          <cell r="E4">
            <v>1900000</v>
          </cell>
        </row>
        <row r="5">
          <cell r="E5">
            <v>60500</v>
          </cell>
        </row>
        <row r="6">
          <cell r="E6">
            <v>350000</v>
          </cell>
        </row>
        <row r="9">
          <cell r="E9">
            <v>950000</v>
          </cell>
        </row>
        <row r="10">
          <cell r="E10">
            <v>2100000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4">
          <cell r="R4">
            <v>1650000</v>
          </cell>
        </row>
        <row r="5">
          <cell r="R5">
            <v>74000</v>
          </cell>
        </row>
        <row r="21">
          <cell r="R21">
            <v>11015934</v>
          </cell>
        </row>
        <row r="22">
          <cell r="R22">
            <v>4730607</v>
          </cell>
        </row>
        <row r="25">
          <cell r="R25">
            <v>516538</v>
          </cell>
        </row>
        <row r="26">
          <cell r="R26">
            <v>6521002</v>
          </cell>
        </row>
        <row r="27">
          <cell r="R27">
            <v>28232062</v>
          </cell>
        </row>
        <row r="28">
          <cell r="R28">
            <v>8315652</v>
          </cell>
        </row>
        <row r="29">
          <cell r="R29">
            <v>462000</v>
          </cell>
        </row>
        <row r="35">
          <cell r="R35">
            <v>20556600</v>
          </cell>
        </row>
        <row r="36">
          <cell r="R36">
            <v>212000</v>
          </cell>
        </row>
        <row r="38">
          <cell r="R38">
            <v>8118843</v>
          </cell>
        </row>
        <row r="39">
          <cell r="R39">
            <v>1646788</v>
          </cell>
        </row>
        <row r="41">
          <cell r="R41">
            <v>296315</v>
          </cell>
        </row>
        <row r="42">
          <cell r="R42">
            <v>13522351</v>
          </cell>
        </row>
        <row r="50">
          <cell r="R50">
            <v>914577</v>
          </cell>
        </row>
        <row r="51">
          <cell r="R51">
            <v>2443856</v>
          </cell>
        </row>
        <row r="52">
          <cell r="R52">
            <v>213740</v>
          </cell>
        </row>
        <row r="53">
          <cell r="R53">
            <v>244631</v>
          </cell>
        </row>
        <row r="61">
          <cell r="R61">
            <v>21797</v>
          </cell>
        </row>
      </sheetData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mundsen, Mari Søbstad" id="{9C48B93F-A50C-4B15-BDE4-E3E7D2A33A9F}" userId="S::msam@ra.no::edb82ac8-5490-4f90-9d30-0887af2f2108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" dT="2020-11-03T07:49:49.21" personId="{9C48B93F-A50C-4B15-BDE4-E3E7D2A33A9F}" id="{369194B5-2390-4A6A-8E79-A92492BB5A32}">
    <text>Hvor er disse forpliktelsene "fanget opp", skrevet fra RA?</text>
  </threadedComment>
  <threadedComment ref="J1" dT="2020-11-03T09:35:16.01" personId="{9C48B93F-A50C-4B15-BDE4-E3E7D2A33A9F}" id="{E4AA7B61-85D2-4895-83D3-8AB625B96219}" parentId="{369194B5-2390-4A6A-8E79-A92492BB5A32}">
    <text>Ta ut i det vi sender ut til FK.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topLeftCell="B1" zoomScale="170" zoomScaleNormal="170" workbookViewId="0">
      <selection activeCell="B2" sqref="B2"/>
    </sheetView>
  </sheetViews>
  <sheetFormatPr baseColWidth="10" defaultRowHeight="14.5" x14ac:dyDescent="0.35"/>
  <cols>
    <col min="1" max="1" width="14" customWidth="1"/>
    <col min="2" max="2" width="25.81640625" style="7" customWidth="1"/>
    <col min="3" max="3" width="15.26953125" style="7" customWidth="1"/>
    <col min="4" max="4" width="19.08984375" hidden="1" customWidth="1"/>
    <col min="5" max="5" width="21.36328125" customWidth="1"/>
    <col min="6" max="7" width="29.54296875" customWidth="1"/>
    <col min="8" max="8" width="28" style="10" bestFit="1" customWidth="1"/>
    <col min="9" max="9" width="28" style="12" customWidth="1"/>
    <col min="10" max="10" width="21.81640625" customWidth="1"/>
  </cols>
  <sheetData>
    <row r="1" spans="1:10" s="1" customFormat="1" ht="111" x14ac:dyDescent="0.35">
      <c r="A1" s="3" t="s">
        <v>0</v>
      </c>
      <c r="B1" s="4" t="s">
        <v>63</v>
      </c>
      <c r="C1" s="4" t="s">
        <v>66</v>
      </c>
      <c r="D1" s="3" t="s">
        <v>64</v>
      </c>
      <c r="E1" s="4" t="s">
        <v>190</v>
      </c>
      <c r="F1" s="4" t="s">
        <v>191</v>
      </c>
      <c r="G1" s="4" t="s">
        <v>192</v>
      </c>
      <c r="H1" s="16" t="s">
        <v>176</v>
      </c>
      <c r="I1" s="17" t="s">
        <v>177</v>
      </c>
      <c r="J1" s="8" t="s">
        <v>175</v>
      </c>
    </row>
    <row r="2" spans="1:10" x14ac:dyDescent="0.35">
      <c r="A2" s="2" t="s">
        <v>55</v>
      </c>
      <c r="B2" s="5" t="s">
        <v>159</v>
      </c>
      <c r="C2" s="5" t="s">
        <v>157</v>
      </c>
      <c r="D2" s="2" t="s">
        <v>68</v>
      </c>
      <c r="E2" s="2"/>
      <c r="F2" s="2" t="s">
        <v>184</v>
      </c>
      <c r="G2" s="2"/>
      <c r="H2" s="15">
        <v>8079750</v>
      </c>
      <c r="I2" s="11">
        <f>'[1]2020'!$E$3</f>
        <v>1430000</v>
      </c>
      <c r="J2" s="2" t="s">
        <v>181</v>
      </c>
    </row>
    <row r="3" spans="1:10" x14ac:dyDescent="0.35">
      <c r="A3" s="2" t="s">
        <v>9</v>
      </c>
      <c r="B3" s="5" t="s">
        <v>65</v>
      </c>
      <c r="C3" s="5" t="s">
        <v>67</v>
      </c>
      <c r="D3" s="2" t="s">
        <v>68</v>
      </c>
      <c r="E3" s="2">
        <v>1</v>
      </c>
      <c r="F3" s="2" t="s">
        <v>183</v>
      </c>
      <c r="G3" s="2"/>
      <c r="H3" s="15">
        <v>1823847</v>
      </c>
      <c r="I3" s="13">
        <v>0</v>
      </c>
      <c r="J3" s="2" t="s">
        <v>178</v>
      </c>
    </row>
    <row r="4" spans="1:10" x14ac:dyDescent="0.35">
      <c r="A4" s="2" t="s">
        <v>23</v>
      </c>
      <c r="B4" s="5" t="s">
        <v>106</v>
      </c>
      <c r="C4" s="5" t="s">
        <v>107</v>
      </c>
      <c r="D4" s="2" t="s">
        <v>68</v>
      </c>
      <c r="E4" s="2"/>
      <c r="F4" s="2" t="s">
        <v>185</v>
      </c>
      <c r="G4" s="2" t="s">
        <v>186</v>
      </c>
      <c r="H4" s="9">
        <v>0</v>
      </c>
      <c r="I4" s="14">
        <v>0</v>
      </c>
      <c r="J4" s="2" t="s">
        <v>180</v>
      </c>
    </row>
    <row r="5" spans="1:10" x14ac:dyDescent="0.35">
      <c r="A5" s="2" t="s">
        <v>31</v>
      </c>
      <c r="B5" s="5" t="s">
        <v>125</v>
      </c>
      <c r="C5" s="5" t="s">
        <v>107</v>
      </c>
      <c r="D5" s="2" t="s">
        <v>68</v>
      </c>
      <c r="E5" s="2">
        <v>1</v>
      </c>
      <c r="F5" s="2" t="s">
        <v>183</v>
      </c>
      <c r="G5" s="2"/>
      <c r="H5" s="15">
        <v>80610</v>
      </c>
      <c r="I5" s="14">
        <v>0</v>
      </c>
      <c r="J5" s="2" t="s">
        <v>178</v>
      </c>
    </row>
    <row r="6" spans="1:10" x14ac:dyDescent="0.35">
      <c r="A6" s="2" t="s">
        <v>47</v>
      </c>
      <c r="B6" s="5" t="s">
        <v>149</v>
      </c>
      <c r="C6" s="5" t="s">
        <v>150</v>
      </c>
      <c r="D6" s="2" t="s">
        <v>68</v>
      </c>
      <c r="E6" s="2"/>
      <c r="F6" s="2" t="s">
        <v>185</v>
      </c>
      <c r="G6" s="2" t="s">
        <v>186</v>
      </c>
      <c r="H6" s="9">
        <v>0</v>
      </c>
      <c r="I6" s="14">
        <v>0</v>
      </c>
      <c r="J6" s="2" t="s">
        <v>181</v>
      </c>
    </row>
    <row r="7" spans="1:10" ht="29" x14ac:dyDescent="0.35">
      <c r="A7" s="2" t="s">
        <v>52</v>
      </c>
      <c r="B7" s="5" t="s">
        <v>158</v>
      </c>
      <c r="C7" s="5" t="s">
        <v>157</v>
      </c>
      <c r="D7" s="2" t="s">
        <v>68</v>
      </c>
      <c r="E7" s="2"/>
      <c r="F7" s="2" t="s">
        <v>187</v>
      </c>
      <c r="G7" s="2"/>
      <c r="H7" s="9">
        <v>0</v>
      </c>
      <c r="I7" s="14">
        <v>0</v>
      </c>
      <c r="J7" s="2" t="s">
        <v>180</v>
      </c>
    </row>
    <row r="8" spans="1:10" x14ac:dyDescent="0.35">
      <c r="A8" s="2" t="s">
        <v>53</v>
      </c>
      <c r="B8" s="5" t="s">
        <v>160</v>
      </c>
      <c r="C8" s="5" t="s">
        <v>157</v>
      </c>
      <c r="D8" s="2" t="s">
        <v>68</v>
      </c>
      <c r="E8" s="2"/>
      <c r="F8" s="2" t="s">
        <v>185</v>
      </c>
      <c r="G8" s="2" t="s">
        <v>186</v>
      </c>
      <c r="H8" s="9">
        <v>0</v>
      </c>
      <c r="I8" s="14">
        <v>0</v>
      </c>
      <c r="J8" s="2" t="s">
        <v>181</v>
      </c>
    </row>
    <row r="9" spans="1:10" ht="29" x14ac:dyDescent="0.35">
      <c r="A9" s="2" t="s">
        <v>51</v>
      </c>
      <c r="B9" s="5" t="s">
        <v>162</v>
      </c>
      <c r="C9" s="5" t="s">
        <v>157</v>
      </c>
      <c r="D9" s="2" t="s">
        <v>68</v>
      </c>
      <c r="E9" s="2">
        <v>1</v>
      </c>
      <c r="F9" s="2" t="s">
        <v>183</v>
      </c>
      <c r="G9" s="2"/>
      <c r="H9" s="15">
        <v>328000</v>
      </c>
      <c r="I9" s="14">
        <v>0</v>
      </c>
      <c r="J9" s="2" t="s">
        <v>178</v>
      </c>
    </row>
    <row r="10" spans="1:10" x14ac:dyDescent="0.35">
      <c r="A10" s="2" t="s">
        <v>54</v>
      </c>
      <c r="B10" s="5" t="s">
        <v>161</v>
      </c>
      <c r="C10" s="5" t="s">
        <v>157</v>
      </c>
      <c r="D10" s="2" t="s">
        <v>68</v>
      </c>
      <c r="E10" s="2"/>
      <c r="F10" s="2" t="s">
        <v>185</v>
      </c>
      <c r="G10" s="2" t="s">
        <v>189</v>
      </c>
      <c r="H10" s="9">
        <v>29000</v>
      </c>
      <c r="I10" s="14">
        <v>0</v>
      </c>
      <c r="J10" s="2" t="s">
        <v>180</v>
      </c>
    </row>
    <row r="11" spans="1:10" x14ac:dyDescent="0.35">
      <c r="A11" s="2" t="s">
        <v>57</v>
      </c>
      <c r="B11" s="5" t="s">
        <v>165</v>
      </c>
      <c r="C11" s="5" t="s">
        <v>166</v>
      </c>
      <c r="D11" s="2" t="s">
        <v>68</v>
      </c>
      <c r="E11" s="2"/>
      <c r="F11" s="2" t="s">
        <v>185</v>
      </c>
      <c r="G11" s="2" t="s">
        <v>189</v>
      </c>
      <c r="H11" s="9">
        <v>23000</v>
      </c>
      <c r="I11" s="14">
        <v>0</v>
      </c>
      <c r="J11" s="2" t="s">
        <v>180</v>
      </c>
    </row>
    <row r="12" spans="1:10" x14ac:dyDescent="0.35">
      <c r="A12" s="2" t="s">
        <v>40</v>
      </c>
      <c r="B12" s="5" t="s">
        <v>138</v>
      </c>
      <c r="C12" s="5" t="s">
        <v>139</v>
      </c>
      <c r="D12" s="2" t="s">
        <v>140</v>
      </c>
      <c r="E12" s="2"/>
      <c r="F12" s="2" t="s">
        <v>188</v>
      </c>
      <c r="G12" s="2"/>
      <c r="H12" s="9">
        <v>0</v>
      </c>
      <c r="I12" s="14">
        <v>0</v>
      </c>
      <c r="J12" s="2" t="s">
        <v>180</v>
      </c>
    </row>
    <row r="13" spans="1:10" x14ac:dyDescent="0.35">
      <c r="A13" s="2" t="s">
        <v>58</v>
      </c>
      <c r="B13" s="5" t="s">
        <v>167</v>
      </c>
      <c r="C13" s="5" t="s">
        <v>168</v>
      </c>
      <c r="D13" s="2" t="s">
        <v>140</v>
      </c>
      <c r="E13" s="2"/>
      <c r="F13" s="2" t="s">
        <v>185</v>
      </c>
      <c r="G13" s="2" t="s">
        <v>186</v>
      </c>
      <c r="H13" s="9">
        <v>0</v>
      </c>
      <c r="I13" s="14">
        <v>0</v>
      </c>
      <c r="J13" s="2" t="s">
        <v>180</v>
      </c>
    </row>
    <row r="14" spans="1:10" x14ac:dyDescent="0.35">
      <c r="A14" s="2" t="s">
        <v>50</v>
      </c>
      <c r="B14" s="5" t="s">
        <v>154</v>
      </c>
      <c r="C14" s="5" t="s">
        <v>155</v>
      </c>
      <c r="D14" s="2" t="s">
        <v>156</v>
      </c>
      <c r="E14" s="2">
        <v>1</v>
      </c>
      <c r="F14" s="2" t="s">
        <v>183</v>
      </c>
      <c r="G14" s="2"/>
      <c r="H14" s="9">
        <f>[2]Ark1!$R$25</f>
        <v>516538</v>
      </c>
      <c r="I14" s="14">
        <v>0</v>
      </c>
      <c r="J14" s="2" t="s">
        <v>178</v>
      </c>
    </row>
    <row r="15" spans="1:10" ht="29" x14ac:dyDescent="0.35">
      <c r="A15" s="2" t="s">
        <v>2</v>
      </c>
      <c r="B15" s="5" t="s">
        <v>86</v>
      </c>
      <c r="C15" s="5" t="s">
        <v>87</v>
      </c>
      <c r="D15" s="2" t="s">
        <v>87</v>
      </c>
      <c r="E15" s="2"/>
      <c r="F15" s="2" t="s">
        <v>185</v>
      </c>
      <c r="G15" s="2" t="s">
        <v>189</v>
      </c>
      <c r="H15" s="9">
        <v>1606187</v>
      </c>
      <c r="I15" s="14">
        <v>250000</v>
      </c>
      <c r="J15" s="2" t="s">
        <v>181</v>
      </c>
    </row>
    <row r="16" spans="1:10" x14ac:dyDescent="0.35">
      <c r="A16" s="2" t="s">
        <v>1</v>
      </c>
      <c r="B16" s="5" t="s">
        <v>88</v>
      </c>
      <c r="C16" s="5" t="s">
        <v>87</v>
      </c>
      <c r="D16" s="2" t="s">
        <v>87</v>
      </c>
      <c r="E16" s="2"/>
      <c r="F16" s="2" t="s">
        <v>185</v>
      </c>
      <c r="G16" s="2" t="s">
        <v>189</v>
      </c>
      <c r="H16" s="9">
        <v>0</v>
      </c>
      <c r="I16" s="14">
        <v>0</v>
      </c>
      <c r="J16" s="2" t="s">
        <v>181</v>
      </c>
    </row>
    <row r="17" spans="1:10" x14ac:dyDescent="0.35">
      <c r="A17" s="2" t="s">
        <v>3</v>
      </c>
      <c r="B17" s="5" t="s">
        <v>89</v>
      </c>
      <c r="C17" s="5" t="s">
        <v>87</v>
      </c>
      <c r="D17" s="2" t="s">
        <v>87</v>
      </c>
      <c r="E17" s="2"/>
      <c r="F17" s="2" t="s">
        <v>185</v>
      </c>
      <c r="G17" s="2" t="s">
        <v>189</v>
      </c>
      <c r="H17" s="9">
        <v>0</v>
      </c>
      <c r="I17" s="14">
        <v>0</v>
      </c>
      <c r="J17" s="2" t="s">
        <v>181</v>
      </c>
    </row>
    <row r="18" spans="1:10" x14ac:dyDescent="0.35">
      <c r="A18" s="2" t="s">
        <v>36</v>
      </c>
      <c r="B18" s="5" t="s">
        <v>132</v>
      </c>
      <c r="C18" s="5" t="s">
        <v>87</v>
      </c>
      <c r="D18" s="2" t="s">
        <v>87</v>
      </c>
      <c r="E18" s="2"/>
      <c r="F18" s="2" t="s">
        <v>185</v>
      </c>
      <c r="G18" s="2" t="s">
        <v>189</v>
      </c>
      <c r="H18" s="9">
        <f>[2]Ark1!$R$61</f>
        <v>21797</v>
      </c>
      <c r="I18" s="14">
        <v>0</v>
      </c>
      <c r="J18" s="2" t="s">
        <v>181</v>
      </c>
    </row>
    <row r="19" spans="1:10" x14ac:dyDescent="0.35">
      <c r="A19" s="2" t="s">
        <v>10</v>
      </c>
      <c r="B19" s="5" t="s">
        <v>74</v>
      </c>
      <c r="C19" s="5" t="s">
        <v>75</v>
      </c>
      <c r="D19" s="2" t="s">
        <v>76</v>
      </c>
      <c r="E19" s="2">
        <v>1</v>
      </c>
      <c r="F19" s="2" t="s">
        <v>183</v>
      </c>
      <c r="G19" s="2"/>
      <c r="H19" s="9">
        <v>611450</v>
      </c>
      <c r="I19" s="14">
        <v>0</v>
      </c>
      <c r="J19" s="2" t="s">
        <v>178</v>
      </c>
    </row>
    <row r="20" spans="1:10" x14ac:dyDescent="0.35">
      <c r="A20" s="2" t="s">
        <v>16</v>
      </c>
      <c r="B20" s="5" t="s">
        <v>93</v>
      </c>
      <c r="C20" s="5" t="s">
        <v>94</v>
      </c>
      <c r="D20" s="2" t="s">
        <v>76</v>
      </c>
      <c r="E20" s="2"/>
      <c r="F20" s="2" t="s">
        <v>184</v>
      </c>
      <c r="G20" s="2"/>
      <c r="H20" s="9">
        <v>0</v>
      </c>
      <c r="I20" s="14">
        <v>0</v>
      </c>
      <c r="J20" s="2" t="s">
        <v>181</v>
      </c>
    </row>
    <row r="21" spans="1:10" x14ac:dyDescent="0.35">
      <c r="A21" s="2" t="s">
        <v>19</v>
      </c>
      <c r="B21" s="5" t="s">
        <v>98</v>
      </c>
      <c r="C21" s="5" t="s">
        <v>99</v>
      </c>
      <c r="D21" s="2" t="s">
        <v>76</v>
      </c>
      <c r="E21" s="2"/>
      <c r="F21" s="2" t="s">
        <v>185</v>
      </c>
      <c r="G21" s="2" t="s">
        <v>186</v>
      </c>
      <c r="H21" s="9">
        <v>0</v>
      </c>
      <c r="I21" s="14">
        <v>0</v>
      </c>
      <c r="J21" s="2" t="s">
        <v>181</v>
      </c>
    </row>
    <row r="22" spans="1:10" x14ac:dyDescent="0.35">
      <c r="A22" s="2" t="s">
        <v>41</v>
      </c>
      <c r="B22" s="5" t="s">
        <v>141</v>
      </c>
      <c r="C22" s="5" t="s">
        <v>142</v>
      </c>
      <c r="D22" s="2" t="s">
        <v>76</v>
      </c>
      <c r="E22" s="2"/>
      <c r="F22" s="2" t="s">
        <v>185</v>
      </c>
      <c r="G22" s="2" t="s">
        <v>186</v>
      </c>
      <c r="H22" s="9">
        <v>0</v>
      </c>
      <c r="I22" s="14">
        <v>0</v>
      </c>
      <c r="J22" s="2" t="s">
        <v>180</v>
      </c>
    </row>
    <row r="23" spans="1:10" x14ac:dyDescent="0.35">
      <c r="A23" s="2" t="s">
        <v>42</v>
      </c>
      <c r="B23" s="5" t="s">
        <v>143</v>
      </c>
      <c r="C23" s="5" t="s">
        <v>142</v>
      </c>
      <c r="D23" s="2" t="s">
        <v>76</v>
      </c>
      <c r="E23" s="2"/>
      <c r="F23" s="2" t="s">
        <v>185</v>
      </c>
      <c r="G23" s="2" t="s">
        <v>186</v>
      </c>
      <c r="H23" s="9">
        <v>0</v>
      </c>
      <c r="I23" s="14">
        <v>0</v>
      </c>
      <c r="J23" s="2" t="s">
        <v>180</v>
      </c>
    </row>
    <row r="24" spans="1:10" x14ac:dyDescent="0.35">
      <c r="A24" s="2" t="s">
        <v>46</v>
      </c>
      <c r="B24" s="5" t="s">
        <v>148</v>
      </c>
      <c r="C24" s="5" t="s">
        <v>142</v>
      </c>
      <c r="D24" s="2" t="s">
        <v>76</v>
      </c>
      <c r="E24" s="2"/>
      <c r="F24" s="2" t="s">
        <v>185</v>
      </c>
      <c r="G24" s="2" t="s">
        <v>186</v>
      </c>
      <c r="H24" s="9">
        <v>0</v>
      </c>
      <c r="I24" s="14">
        <v>0</v>
      </c>
      <c r="J24" s="2" t="s">
        <v>180</v>
      </c>
    </row>
    <row r="25" spans="1:10" x14ac:dyDescent="0.35">
      <c r="A25" s="2" t="s">
        <v>30</v>
      </c>
      <c r="B25" s="5" t="s">
        <v>118</v>
      </c>
      <c r="C25" s="5" t="s">
        <v>119</v>
      </c>
      <c r="D25" s="2" t="s">
        <v>120</v>
      </c>
      <c r="E25" s="2"/>
      <c r="F25" s="2" t="s">
        <v>185</v>
      </c>
      <c r="G25" s="2" t="s">
        <v>186</v>
      </c>
      <c r="H25" s="9">
        <v>0</v>
      </c>
      <c r="I25" s="14">
        <v>0</v>
      </c>
      <c r="J25" s="2" t="s">
        <v>180</v>
      </c>
    </row>
    <row r="26" spans="1:10" x14ac:dyDescent="0.35">
      <c r="A26" s="2" t="s">
        <v>12</v>
      </c>
      <c r="B26" s="5" t="s">
        <v>80</v>
      </c>
      <c r="C26" s="5" t="s">
        <v>83</v>
      </c>
      <c r="D26" s="2" t="s">
        <v>81</v>
      </c>
      <c r="E26" s="2">
        <v>1</v>
      </c>
      <c r="F26" s="2" t="s">
        <v>183</v>
      </c>
      <c r="G26" s="2"/>
      <c r="H26" s="9">
        <f>[2]Ark1!$R$38</f>
        <v>8118843</v>
      </c>
      <c r="I26" s="14">
        <f>'[1]2020'!$E$5</f>
        <v>60500</v>
      </c>
      <c r="J26" s="2" t="s">
        <v>178</v>
      </c>
    </row>
    <row r="27" spans="1:10" x14ac:dyDescent="0.35">
      <c r="A27" s="2" t="s">
        <v>13</v>
      </c>
      <c r="B27" s="5" t="s">
        <v>82</v>
      </c>
      <c r="C27" s="5" t="s">
        <v>83</v>
      </c>
      <c r="D27" s="2" t="s">
        <v>81</v>
      </c>
      <c r="E27" s="2">
        <v>1</v>
      </c>
      <c r="F27" s="2" t="s">
        <v>183</v>
      </c>
      <c r="G27" s="2"/>
      <c r="H27" s="9">
        <v>0</v>
      </c>
      <c r="I27" s="14">
        <v>0</v>
      </c>
      <c r="J27" s="2" t="s">
        <v>178</v>
      </c>
    </row>
    <row r="28" spans="1:10" x14ac:dyDescent="0.35">
      <c r="A28" s="2" t="s">
        <v>6</v>
      </c>
      <c r="B28" s="5" t="s">
        <v>121</v>
      </c>
      <c r="C28" s="5" t="s">
        <v>122</v>
      </c>
      <c r="D28" s="2" t="s">
        <v>81</v>
      </c>
      <c r="E28" s="2">
        <v>1</v>
      </c>
      <c r="F28" s="2" t="s">
        <v>183</v>
      </c>
      <c r="G28" s="2"/>
      <c r="H28" s="9">
        <f>[2]Ark1!$R$39</f>
        <v>1646788</v>
      </c>
      <c r="I28" s="14">
        <v>0</v>
      </c>
      <c r="J28" s="2" t="s">
        <v>178</v>
      </c>
    </row>
    <row r="29" spans="1:10" x14ac:dyDescent="0.35">
      <c r="A29" s="2" t="s">
        <v>7</v>
      </c>
      <c r="B29" s="5" t="s">
        <v>123</v>
      </c>
      <c r="C29" s="5" t="s">
        <v>124</v>
      </c>
      <c r="D29" s="2" t="s">
        <v>81</v>
      </c>
      <c r="E29" s="2">
        <v>1</v>
      </c>
      <c r="F29" s="2" t="s">
        <v>183</v>
      </c>
      <c r="G29" s="2"/>
      <c r="H29" s="9">
        <f>[2]Ark1!$R$28</f>
        <v>8315652</v>
      </c>
      <c r="I29" s="14">
        <f>'[1]2020'!$E$6</f>
        <v>350000</v>
      </c>
      <c r="J29" s="2" t="s">
        <v>178</v>
      </c>
    </row>
    <row r="30" spans="1:10" x14ac:dyDescent="0.35">
      <c r="A30" s="2" t="s">
        <v>43</v>
      </c>
      <c r="B30" s="5" t="s">
        <v>145</v>
      </c>
      <c r="C30" s="5" t="s">
        <v>144</v>
      </c>
      <c r="D30" s="2" t="s">
        <v>81</v>
      </c>
      <c r="E30" s="2"/>
      <c r="F30" s="2" t="s">
        <v>185</v>
      </c>
      <c r="G30" s="2" t="s">
        <v>186</v>
      </c>
      <c r="H30" s="9">
        <v>0</v>
      </c>
      <c r="I30" s="14">
        <v>0</v>
      </c>
      <c r="J30" s="2" t="s">
        <v>181</v>
      </c>
    </row>
    <row r="31" spans="1:10" x14ac:dyDescent="0.35">
      <c r="A31" s="2" t="s">
        <v>48</v>
      </c>
      <c r="B31" s="5" t="s">
        <v>153</v>
      </c>
      <c r="C31" s="5" t="s">
        <v>151</v>
      </c>
      <c r="D31" s="2" t="s">
        <v>81</v>
      </c>
      <c r="E31" s="2"/>
      <c r="F31" s="2" t="s">
        <v>184</v>
      </c>
      <c r="G31" s="2"/>
      <c r="H31" s="9">
        <f>[2]Ark1!$R$26</f>
        <v>6521002</v>
      </c>
      <c r="I31" s="14">
        <v>2385000</v>
      </c>
      <c r="J31" s="2" t="s">
        <v>181</v>
      </c>
    </row>
    <row r="32" spans="1:10" x14ac:dyDescent="0.35">
      <c r="A32" s="2" t="s">
        <v>49</v>
      </c>
      <c r="B32" s="5" t="s">
        <v>152</v>
      </c>
      <c r="C32" s="5" t="s">
        <v>151</v>
      </c>
      <c r="D32" s="2" t="s">
        <v>81</v>
      </c>
      <c r="E32" s="2"/>
      <c r="F32" s="2" t="s">
        <v>179</v>
      </c>
      <c r="G32" s="2"/>
      <c r="H32" s="9">
        <v>0</v>
      </c>
      <c r="I32" s="14">
        <v>0</v>
      </c>
      <c r="J32" s="2" t="s">
        <v>181</v>
      </c>
    </row>
    <row r="33" spans="1:10" x14ac:dyDescent="0.35">
      <c r="A33" s="2" t="s">
        <v>56</v>
      </c>
      <c r="B33" s="5" t="s">
        <v>163</v>
      </c>
      <c r="C33" s="5" t="s">
        <v>164</v>
      </c>
      <c r="D33" s="2" t="s">
        <v>81</v>
      </c>
      <c r="E33" s="2"/>
      <c r="F33" s="2" t="s">
        <v>184</v>
      </c>
      <c r="G33" s="2"/>
      <c r="H33" s="9">
        <f>[2]Ark1!$R$27</f>
        <v>28232062</v>
      </c>
      <c r="I33" s="14">
        <f>'[1]2020'!$E$4</f>
        <v>1900000</v>
      </c>
      <c r="J33" s="2" t="s">
        <v>181</v>
      </c>
    </row>
    <row r="34" spans="1:10" x14ac:dyDescent="0.35">
      <c r="A34" s="2" t="s">
        <v>174</v>
      </c>
      <c r="B34" s="5" t="s">
        <v>173</v>
      </c>
      <c r="C34" s="5" t="s">
        <v>164</v>
      </c>
      <c r="D34" s="2" t="s">
        <v>81</v>
      </c>
      <c r="E34" s="2">
        <v>1</v>
      </c>
      <c r="F34" s="2" t="s">
        <v>183</v>
      </c>
      <c r="G34" s="2"/>
      <c r="H34" s="9">
        <f>[2]Ark1!$R$29</f>
        <v>462000</v>
      </c>
      <c r="I34" s="14">
        <v>0</v>
      </c>
      <c r="J34" s="2" t="s">
        <v>178</v>
      </c>
    </row>
    <row r="35" spans="1:10" x14ac:dyDescent="0.35">
      <c r="A35" s="2" t="s">
        <v>15</v>
      </c>
      <c r="B35" s="5" t="s">
        <v>90</v>
      </c>
      <c r="C35" s="5" t="s">
        <v>91</v>
      </c>
      <c r="D35" s="2" t="s">
        <v>92</v>
      </c>
      <c r="E35" s="2"/>
      <c r="F35" s="2" t="s">
        <v>184</v>
      </c>
      <c r="G35" s="2"/>
      <c r="H35" s="9">
        <f>[2]Ark1!$R$41</f>
        <v>296315</v>
      </c>
      <c r="I35" s="14">
        <v>0</v>
      </c>
      <c r="J35" s="2" t="s">
        <v>181</v>
      </c>
    </row>
    <row r="36" spans="1:10" x14ac:dyDescent="0.35">
      <c r="A36" s="2" t="s">
        <v>22</v>
      </c>
      <c r="B36" s="5" t="s">
        <v>104</v>
      </c>
      <c r="C36" s="5" t="s">
        <v>105</v>
      </c>
      <c r="D36" s="2" t="s">
        <v>92</v>
      </c>
      <c r="E36" s="2"/>
      <c r="F36" s="2" t="s">
        <v>185</v>
      </c>
      <c r="G36" s="2" t="s">
        <v>186</v>
      </c>
      <c r="H36" s="9">
        <v>0</v>
      </c>
      <c r="I36" s="14">
        <v>0</v>
      </c>
      <c r="J36" s="2" t="s">
        <v>181</v>
      </c>
    </row>
    <row r="37" spans="1:10" x14ac:dyDescent="0.35">
      <c r="A37" s="2" t="s">
        <v>32</v>
      </c>
      <c r="B37" s="5" t="s">
        <v>126</v>
      </c>
      <c r="C37" s="5" t="s">
        <v>127</v>
      </c>
      <c r="D37" s="2" t="s">
        <v>92</v>
      </c>
      <c r="E37" s="2">
        <v>1</v>
      </c>
      <c r="F37" s="2" t="s">
        <v>183</v>
      </c>
      <c r="G37" s="2"/>
      <c r="H37" s="9">
        <f>[2]Ark1!$R$42</f>
        <v>13522351</v>
      </c>
      <c r="I37" s="14">
        <f>'[1]2020'!$E$9</f>
        <v>950000</v>
      </c>
      <c r="J37" s="2" t="s">
        <v>178</v>
      </c>
    </row>
    <row r="38" spans="1:10" x14ac:dyDescent="0.35">
      <c r="A38" s="2" t="s">
        <v>62</v>
      </c>
      <c r="B38" s="5" t="s">
        <v>171</v>
      </c>
      <c r="C38" s="5" t="s">
        <v>172</v>
      </c>
      <c r="D38" s="2" t="s">
        <v>79</v>
      </c>
      <c r="E38" s="2"/>
      <c r="F38" s="2" t="s">
        <v>185</v>
      </c>
      <c r="G38" s="2" t="s">
        <v>186</v>
      </c>
      <c r="H38" s="9">
        <v>0</v>
      </c>
      <c r="I38" s="14">
        <v>0</v>
      </c>
      <c r="J38" s="2" t="s">
        <v>180</v>
      </c>
    </row>
    <row r="39" spans="1:10" x14ac:dyDescent="0.35">
      <c r="A39" s="2" t="s">
        <v>11</v>
      </c>
      <c r="B39" s="5" t="s">
        <v>77</v>
      </c>
      <c r="C39" s="5" t="s">
        <v>78</v>
      </c>
      <c r="D39" s="2" t="s">
        <v>79</v>
      </c>
      <c r="E39" s="2"/>
      <c r="F39" s="2" t="s">
        <v>185</v>
      </c>
      <c r="G39" s="2" t="s">
        <v>186</v>
      </c>
      <c r="H39" s="9">
        <f>[2]Ark1!$R$36</f>
        <v>212000</v>
      </c>
      <c r="I39" s="14">
        <v>0</v>
      </c>
      <c r="J39" s="2" t="s">
        <v>180</v>
      </c>
    </row>
    <row r="40" spans="1:10" x14ac:dyDescent="0.35">
      <c r="A40" s="2" t="s">
        <v>28</v>
      </c>
      <c r="B40" s="5" t="s">
        <v>108</v>
      </c>
      <c r="C40" s="5" t="s">
        <v>109</v>
      </c>
      <c r="D40" s="2" t="s">
        <v>79</v>
      </c>
      <c r="E40" s="2"/>
      <c r="F40" s="2" t="s">
        <v>184</v>
      </c>
      <c r="G40" s="2"/>
      <c r="H40" s="9">
        <f>[2]Ark1!$R$21</f>
        <v>11015934</v>
      </c>
      <c r="I40" s="14">
        <v>1800000</v>
      </c>
      <c r="J40" s="2" t="s">
        <v>181</v>
      </c>
    </row>
    <row r="41" spans="1:10" x14ac:dyDescent="0.35">
      <c r="A41" s="2" t="s">
        <v>26</v>
      </c>
      <c r="B41" s="5" t="s">
        <v>110</v>
      </c>
      <c r="C41" s="5" t="s">
        <v>109</v>
      </c>
      <c r="D41" s="2" t="s">
        <v>79</v>
      </c>
      <c r="E41" s="2"/>
      <c r="F41" s="2" t="s">
        <v>184</v>
      </c>
      <c r="G41" s="2"/>
      <c r="H41" s="9">
        <v>0</v>
      </c>
      <c r="I41" s="14">
        <v>0</v>
      </c>
      <c r="J41" s="2" t="s">
        <v>181</v>
      </c>
    </row>
    <row r="42" spans="1:10" x14ac:dyDescent="0.35">
      <c r="A42" s="2" t="s">
        <v>27</v>
      </c>
      <c r="B42" s="5" t="s">
        <v>111</v>
      </c>
      <c r="C42" s="5" t="s">
        <v>109</v>
      </c>
      <c r="D42" s="2" t="s">
        <v>79</v>
      </c>
      <c r="E42" s="2"/>
      <c r="F42" s="2" t="s">
        <v>184</v>
      </c>
      <c r="G42" s="2"/>
      <c r="H42" s="9">
        <v>0</v>
      </c>
      <c r="I42" s="14">
        <v>0</v>
      </c>
      <c r="J42" s="2" t="s">
        <v>181</v>
      </c>
    </row>
    <row r="43" spans="1:10" x14ac:dyDescent="0.35">
      <c r="A43" s="2" t="s">
        <v>25</v>
      </c>
      <c r="B43" s="5" t="s">
        <v>112</v>
      </c>
      <c r="C43" s="5" t="s">
        <v>109</v>
      </c>
      <c r="D43" s="2" t="s">
        <v>79</v>
      </c>
      <c r="E43" s="2"/>
      <c r="F43" s="2" t="s">
        <v>184</v>
      </c>
      <c r="G43" s="2"/>
      <c r="H43" s="9">
        <v>0</v>
      </c>
      <c r="I43" s="14">
        <v>0</v>
      </c>
      <c r="J43" s="2" t="s">
        <v>181</v>
      </c>
    </row>
    <row r="44" spans="1:10" x14ac:dyDescent="0.35">
      <c r="A44" s="2" t="s">
        <v>29</v>
      </c>
      <c r="B44" s="5" t="s">
        <v>113</v>
      </c>
      <c r="C44" s="5" t="s">
        <v>109</v>
      </c>
      <c r="D44" s="2" t="s">
        <v>79</v>
      </c>
      <c r="E44" s="2">
        <v>1</v>
      </c>
      <c r="F44" s="2" t="s">
        <v>183</v>
      </c>
      <c r="G44" s="2"/>
      <c r="H44" s="9">
        <v>0</v>
      </c>
      <c r="I44" s="14">
        <v>0</v>
      </c>
      <c r="J44" s="2" t="s">
        <v>178</v>
      </c>
    </row>
    <row r="45" spans="1:10" ht="29" x14ac:dyDescent="0.35">
      <c r="A45" s="2" t="s">
        <v>24</v>
      </c>
      <c r="B45" s="5" t="s">
        <v>114</v>
      </c>
      <c r="C45" s="5" t="s">
        <v>109</v>
      </c>
      <c r="D45" s="2" t="s">
        <v>79</v>
      </c>
      <c r="E45" s="2"/>
      <c r="F45" s="2" t="s">
        <v>184</v>
      </c>
      <c r="G45" s="2"/>
      <c r="H45" s="9">
        <v>0</v>
      </c>
      <c r="I45" s="14">
        <v>0</v>
      </c>
      <c r="J45" s="2" t="s">
        <v>181</v>
      </c>
    </row>
    <row r="46" spans="1:10" x14ac:dyDescent="0.35">
      <c r="A46" s="2" t="s">
        <v>5</v>
      </c>
      <c r="B46" s="5" t="s">
        <v>115</v>
      </c>
      <c r="C46" s="5" t="s">
        <v>116</v>
      </c>
      <c r="D46" s="2" t="s">
        <v>79</v>
      </c>
      <c r="E46" s="2"/>
      <c r="F46" s="2" t="s">
        <v>184</v>
      </c>
      <c r="G46" s="2"/>
      <c r="H46" s="9">
        <f>[2]Ark1!$R$22</f>
        <v>4730607</v>
      </c>
      <c r="I46" s="14">
        <v>600000</v>
      </c>
      <c r="J46" s="2" t="s">
        <v>181</v>
      </c>
    </row>
    <row r="47" spans="1:10" x14ac:dyDescent="0.35">
      <c r="A47" s="2" t="s">
        <v>4</v>
      </c>
      <c r="B47" s="5" t="s">
        <v>117</v>
      </c>
      <c r="C47" s="5" t="s">
        <v>116</v>
      </c>
      <c r="D47" s="2" t="s">
        <v>79</v>
      </c>
      <c r="E47" s="2"/>
      <c r="F47" s="2" t="s">
        <v>184</v>
      </c>
      <c r="G47" s="2"/>
      <c r="H47" s="9">
        <v>0</v>
      </c>
      <c r="I47" s="14"/>
      <c r="J47" s="2" t="s">
        <v>181</v>
      </c>
    </row>
    <row r="48" spans="1:10" x14ac:dyDescent="0.35">
      <c r="A48" s="2" t="s">
        <v>38</v>
      </c>
      <c r="B48" s="5" t="s">
        <v>135</v>
      </c>
      <c r="C48" s="5" t="s">
        <v>136</v>
      </c>
      <c r="D48" s="2" t="s">
        <v>79</v>
      </c>
      <c r="E48" s="2"/>
      <c r="F48" s="2" t="s">
        <v>184</v>
      </c>
      <c r="G48" s="2"/>
      <c r="H48" s="9">
        <f>[2]Ark1!$R$35</f>
        <v>20556600</v>
      </c>
      <c r="I48" s="14">
        <f>'[1]2020'!$E$10</f>
        <v>2100000</v>
      </c>
      <c r="J48" s="2" t="s">
        <v>181</v>
      </c>
    </row>
    <row r="49" spans="1:10" x14ac:dyDescent="0.35">
      <c r="A49" s="2" t="s">
        <v>39</v>
      </c>
      <c r="B49" s="5" t="s">
        <v>137</v>
      </c>
      <c r="C49" s="5" t="s">
        <v>136</v>
      </c>
      <c r="D49" s="2" t="s">
        <v>79</v>
      </c>
      <c r="E49" s="2"/>
      <c r="F49" s="2" t="s">
        <v>184</v>
      </c>
      <c r="G49" s="2"/>
      <c r="H49" s="9">
        <v>0</v>
      </c>
      <c r="I49" s="14">
        <v>0</v>
      </c>
      <c r="J49" s="2" t="s">
        <v>181</v>
      </c>
    </row>
    <row r="50" spans="1:10" x14ac:dyDescent="0.35">
      <c r="A50" s="2" t="s">
        <v>44</v>
      </c>
      <c r="B50" s="5" t="s">
        <v>146</v>
      </c>
      <c r="C50" s="5" t="s">
        <v>136</v>
      </c>
      <c r="D50" s="2" t="s">
        <v>79</v>
      </c>
      <c r="E50" s="2"/>
      <c r="F50" s="2" t="s">
        <v>184</v>
      </c>
      <c r="G50" s="2"/>
      <c r="H50" s="9">
        <v>0</v>
      </c>
      <c r="I50" s="14">
        <v>0</v>
      </c>
      <c r="J50" s="2" t="s">
        <v>181</v>
      </c>
    </row>
    <row r="51" spans="1:10" ht="29" x14ac:dyDescent="0.35">
      <c r="A51" s="2" t="s">
        <v>45</v>
      </c>
      <c r="B51" s="5" t="s">
        <v>147</v>
      </c>
      <c r="C51" s="5" t="s">
        <v>136</v>
      </c>
      <c r="D51" s="2" t="s">
        <v>79</v>
      </c>
      <c r="E51" s="2"/>
      <c r="F51" s="2" t="s">
        <v>185</v>
      </c>
      <c r="G51" s="2" t="s">
        <v>186</v>
      </c>
      <c r="H51" s="9">
        <v>0</v>
      </c>
      <c r="I51" s="14">
        <v>0</v>
      </c>
      <c r="J51" s="2" t="s">
        <v>180</v>
      </c>
    </row>
    <row r="52" spans="1:10" x14ac:dyDescent="0.35">
      <c r="A52" s="2" t="s">
        <v>59</v>
      </c>
      <c r="B52" s="5" t="s">
        <v>71</v>
      </c>
      <c r="C52" s="5" t="s">
        <v>69</v>
      </c>
      <c r="D52" s="2" t="s">
        <v>70</v>
      </c>
      <c r="E52" s="2"/>
      <c r="F52" s="2" t="s">
        <v>185</v>
      </c>
      <c r="G52" s="2" t="s">
        <v>186</v>
      </c>
      <c r="H52" s="9">
        <v>0</v>
      </c>
      <c r="I52" s="14">
        <v>0</v>
      </c>
      <c r="J52" s="2" t="s">
        <v>180</v>
      </c>
    </row>
    <row r="53" spans="1:10" x14ac:dyDescent="0.35">
      <c r="A53" s="2" t="s">
        <v>61</v>
      </c>
      <c r="B53" s="5" t="s">
        <v>72</v>
      </c>
      <c r="C53" s="5" t="s">
        <v>69</v>
      </c>
      <c r="D53" s="2" t="s">
        <v>70</v>
      </c>
      <c r="E53" s="2"/>
      <c r="F53" s="2" t="s">
        <v>185</v>
      </c>
      <c r="G53" s="2" t="s">
        <v>186</v>
      </c>
      <c r="H53" s="9">
        <v>0</v>
      </c>
      <c r="I53" s="14">
        <v>0</v>
      </c>
      <c r="J53" s="2" t="s">
        <v>180</v>
      </c>
    </row>
    <row r="54" spans="1:10" x14ac:dyDescent="0.35">
      <c r="A54" s="2" t="s">
        <v>60</v>
      </c>
      <c r="B54" s="5" t="s">
        <v>73</v>
      </c>
      <c r="C54" s="5" t="s">
        <v>69</v>
      </c>
      <c r="D54" s="2" t="s">
        <v>70</v>
      </c>
      <c r="E54" s="2"/>
      <c r="F54" s="2" t="s">
        <v>185</v>
      </c>
      <c r="G54" s="2" t="s">
        <v>186</v>
      </c>
      <c r="H54" s="9">
        <v>0</v>
      </c>
      <c r="I54" s="14">
        <v>0</v>
      </c>
      <c r="J54" s="2" t="s">
        <v>180</v>
      </c>
    </row>
    <row r="55" spans="1:10" x14ac:dyDescent="0.35">
      <c r="A55" s="2" t="s">
        <v>14</v>
      </c>
      <c r="B55" s="5" t="s">
        <v>84</v>
      </c>
      <c r="C55" s="5" t="s">
        <v>85</v>
      </c>
      <c r="D55" s="2" t="s">
        <v>70</v>
      </c>
      <c r="E55" s="2"/>
      <c r="F55" s="2" t="s">
        <v>185</v>
      </c>
      <c r="G55" s="2" t="s">
        <v>189</v>
      </c>
      <c r="H55" s="9">
        <f>[2]Ark1!$R$5</f>
        <v>74000</v>
      </c>
      <c r="I55" s="14">
        <v>0</v>
      </c>
      <c r="J55" s="2" t="s">
        <v>181</v>
      </c>
    </row>
    <row r="56" spans="1:10" x14ac:dyDescent="0.35">
      <c r="A56" s="2" t="s">
        <v>17</v>
      </c>
      <c r="B56" s="5" t="s">
        <v>95</v>
      </c>
      <c r="C56" s="5" t="s">
        <v>69</v>
      </c>
      <c r="D56" s="2" t="s">
        <v>70</v>
      </c>
      <c r="E56" s="2"/>
      <c r="F56" s="2" t="s">
        <v>185</v>
      </c>
      <c r="G56" s="2" t="s">
        <v>186</v>
      </c>
      <c r="H56" s="9">
        <v>0</v>
      </c>
      <c r="I56" s="14"/>
      <c r="J56" s="2" t="s">
        <v>181</v>
      </c>
    </row>
    <row r="57" spans="1:10" x14ac:dyDescent="0.35">
      <c r="A57" s="2" t="s">
        <v>18</v>
      </c>
      <c r="B57" s="5" t="s">
        <v>96</v>
      </c>
      <c r="C57" s="5" t="s">
        <v>97</v>
      </c>
      <c r="D57" s="2" t="s">
        <v>70</v>
      </c>
      <c r="E57" s="2"/>
      <c r="F57" s="2" t="s">
        <v>185</v>
      </c>
      <c r="G57" s="2" t="s">
        <v>186</v>
      </c>
      <c r="H57" s="9">
        <v>0</v>
      </c>
      <c r="I57" s="14">
        <v>100000</v>
      </c>
      <c r="J57" s="2" t="s">
        <v>181</v>
      </c>
    </row>
    <row r="58" spans="1:10" x14ac:dyDescent="0.35">
      <c r="A58" s="2" t="s">
        <v>20</v>
      </c>
      <c r="B58" s="5" t="s">
        <v>100</v>
      </c>
      <c r="C58" s="5" t="s">
        <v>101</v>
      </c>
      <c r="D58" s="2" t="s">
        <v>70</v>
      </c>
      <c r="E58" s="2">
        <v>1</v>
      </c>
      <c r="F58" s="2" t="s">
        <v>183</v>
      </c>
      <c r="G58" s="2"/>
      <c r="H58" s="9">
        <f>[2]Ark1!$R$53</f>
        <v>244631</v>
      </c>
      <c r="I58" s="14">
        <v>0</v>
      </c>
      <c r="J58" s="2" t="s">
        <v>178</v>
      </c>
    </row>
    <row r="59" spans="1:10" x14ac:dyDescent="0.35">
      <c r="A59" s="2" t="s">
        <v>21</v>
      </c>
      <c r="B59" s="5" t="s">
        <v>102</v>
      </c>
      <c r="C59" s="5" t="s">
        <v>103</v>
      </c>
      <c r="D59" s="2" t="s">
        <v>70</v>
      </c>
      <c r="E59" s="2">
        <v>1</v>
      </c>
      <c r="F59" s="2" t="s">
        <v>183</v>
      </c>
      <c r="G59" s="2"/>
      <c r="H59" s="9">
        <f>[2]Ark1!$R$51</f>
        <v>2443856</v>
      </c>
      <c r="I59" s="14">
        <v>0</v>
      </c>
      <c r="J59" s="2" t="s">
        <v>182</v>
      </c>
    </row>
    <row r="60" spans="1:10" x14ac:dyDescent="0.35">
      <c r="A60" s="2" t="s">
        <v>33</v>
      </c>
      <c r="B60" s="5" t="s">
        <v>128</v>
      </c>
      <c r="C60" s="5" t="s">
        <v>101</v>
      </c>
      <c r="D60" s="2" t="s">
        <v>70</v>
      </c>
      <c r="E60" s="2"/>
      <c r="F60" s="2" t="s">
        <v>188</v>
      </c>
      <c r="G60" s="2" t="s">
        <v>189</v>
      </c>
      <c r="H60" s="9">
        <f>[2]Ark1!$R$52</f>
        <v>213740</v>
      </c>
      <c r="I60" s="14">
        <v>0</v>
      </c>
      <c r="J60" s="2" t="s">
        <v>180</v>
      </c>
    </row>
    <row r="61" spans="1:10" x14ac:dyDescent="0.35">
      <c r="A61" s="2" t="s">
        <v>34</v>
      </c>
      <c r="B61" s="5" t="s">
        <v>130</v>
      </c>
      <c r="C61" s="5" t="s">
        <v>129</v>
      </c>
      <c r="D61" s="2" t="s">
        <v>70</v>
      </c>
      <c r="E61" s="2"/>
      <c r="F61" s="2" t="s">
        <v>185</v>
      </c>
      <c r="G61" s="2" t="s">
        <v>186</v>
      </c>
      <c r="H61" s="9">
        <v>0</v>
      </c>
      <c r="I61" s="14">
        <v>0</v>
      </c>
      <c r="J61" s="2" t="s">
        <v>180</v>
      </c>
    </row>
    <row r="62" spans="1:10" x14ac:dyDescent="0.35">
      <c r="A62" s="2" t="s">
        <v>35</v>
      </c>
      <c r="B62" s="5" t="s">
        <v>131</v>
      </c>
      <c r="C62" s="5" t="s">
        <v>129</v>
      </c>
      <c r="D62" s="2" t="s">
        <v>70</v>
      </c>
      <c r="E62" s="2"/>
      <c r="F62" s="2" t="s">
        <v>185</v>
      </c>
      <c r="G62" s="2" t="s">
        <v>186</v>
      </c>
      <c r="H62" s="9">
        <v>0</v>
      </c>
      <c r="I62" s="14">
        <v>0</v>
      </c>
      <c r="J62" s="2" t="s">
        <v>180</v>
      </c>
    </row>
    <row r="63" spans="1:10" x14ac:dyDescent="0.35">
      <c r="A63" s="2" t="s">
        <v>37</v>
      </c>
      <c r="B63" s="5" t="s">
        <v>133</v>
      </c>
      <c r="C63" s="5" t="s">
        <v>134</v>
      </c>
      <c r="D63" s="2" t="s">
        <v>70</v>
      </c>
      <c r="E63" s="2">
        <v>1</v>
      </c>
      <c r="F63" s="2" t="s">
        <v>183</v>
      </c>
      <c r="G63" s="2"/>
      <c r="H63" s="9">
        <f>[2]Ark1!$R$4</f>
        <v>1650000</v>
      </c>
      <c r="I63" s="14">
        <v>0</v>
      </c>
      <c r="J63" s="2" t="s">
        <v>178</v>
      </c>
    </row>
    <row r="64" spans="1:10" x14ac:dyDescent="0.35">
      <c r="A64" s="2" t="s">
        <v>8</v>
      </c>
      <c r="B64" s="5" t="s">
        <v>169</v>
      </c>
      <c r="C64" s="5" t="s">
        <v>170</v>
      </c>
      <c r="D64" s="2" t="s">
        <v>70</v>
      </c>
      <c r="E64" s="2">
        <v>1</v>
      </c>
      <c r="F64" s="2" t="s">
        <v>183</v>
      </c>
      <c r="G64" s="2"/>
      <c r="H64" s="9">
        <f>[2]Ark1!$R$50</f>
        <v>914577</v>
      </c>
      <c r="I64" s="14">
        <v>0</v>
      </c>
      <c r="J64" s="2" t="s">
        <v>178</v>
      </c>
    </row>
    <row r="67" spans="2:2" x14ac:dyDescent="0.35">
      <c r="B67" s="6"/>
    </row>
  </sheetData>
  <autoFilter ref="A1:J64" xr:uid="{90453131-FE0C-4576-8DF4-CEF395F88FB5}"/>
  <sortState xmlns:xlrd2="http://schemas.microsoft.com/office/spreadsheetml/2017/richdata2" ref="A3:D64">
    <sortCondition ref="D64"/>
  </sortState>
  <pageMargins left="0.7" right="0.7" top="0.75" bottom="0.75" header="0.3" footer="0.3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3BCC-9C28-4954-A3FE-54BDBE515217}">
  <dimension ref="A1"/>
  <sheetViews>
    <sheetView zoomScale="200" zoomScaleNormal="200" workbookViewId="0">
      <selection activeCell="D5" sqref="D5"/>
    </sheetView>
  </sheetViews>
  <sheetFormatPr baseColWidth="10" defaultRowHeight="14.5" x14ac:dyDescent="0.35"/>
  <sheetData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Middelalderruiner fk - oversikt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Olsrud, Inger-Marie Aicher</dc:creator>
  <cp:lastModifiedBy>Hiorth, Susanne Hedemann</cp:lastModifiedBy>
  <dcterms:created xsi:type="dcterms:W3CDTF">2020-08-24T05:57:11Z</dcterms:created>
  <dcterms:modified xsi:type="dcterms:W3CDTF">2020-11-03T12:05:15Z</dcterms:modified>
</cp:coreProperties>
</file>